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<sst xmlns="http://schemas.openxmlformats.org/spreadsheetml/2006/main" count="37" uniqueCount="35">
  <si>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</si>
  <si>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</si>
  <si>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</si>
  <si>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</si>
  <si>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</si>
  <si>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</si>
  <si>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</si>
  <si>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</si>
  <si>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</si>
  <si>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</si>
  <si>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</si>
  <si>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</si>
  <si>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</si>
  <si>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</si>
  <si>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</si>
  <si>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</si>
  <si>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</si>
  <si>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</si>
  <si>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</si>
  <si>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</si>
  <si>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</si>
  <si>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</si>
  <si>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</si>
  <si>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</si>
  <si>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</si>
  <si>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</si>
  <si>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</si>
  <si>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</si>
  <si>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</si>
  <si>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</si>
  <si>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</si>
  <si>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 xml:space="preserve">製表：王淑如        出納：崔倩筠        會計：吳碧鳳       執行秘書：黃靜文        稽核：吳嘉政        校長：賴英杰    </t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</si>
  <si>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24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</t>
    </r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</si>
  <si>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月份學校午餐費收支結算表</t>
    </r>
  </si>
  <si>
    <t>一、本月補助費收入包括下列各項：午餐費、利息、清寒補助
二、本月補助費支出包括下列各項：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</si>
</sst>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J13" sqref="J13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151412</v>
      </c>
      <c r="C4" s="14" t="s">
        <v>32</v>
      </c>
      <c r="D4" s="1" t="s">
        <v>19</v>
      </c>
      <c r="E4" s="3">
        <v>6177</v>
      </c>
      <c r="F4" s="4">
        <f>E4/(E12-E8)</f>
        <v>0.05078475059812054</v>
      </c>
      <c r="G4" s="3">
        <v>14766</v>
      </c>
      <c r="H4" s="4">
        <v>0.055816128254619526</v>
      </c>
    </row>
    <row r="5" spans="1:8" ht="34.5" customHeight="1">
      <c r="A5" s="1" t="s">
        <v>10</v>
      </c>
      <c r="B5" s="3">
        <v>754450</v>
      </c>
      <c r="C5" s="15"/>
      <c r="D5" s="1" t="s">
        <v>20</v>
      </c>
      <c r="E5" s="3">
        <v>85453</v>
      </c>
      <c r="F5" s="4">
        <f>E5/(E12-E8)</f>
        <v>0.7025593804211098</v>
      </c>
      <c r="G5" s="3">
        <v>85453</v>
      </c>
      <c r="H5" s="4">
        <v>0.7052337631030137</v>
      </c>
    </row>
    <row r="6" spans="1:8" ht="34.5" customHeight="1">
      <c r="A6" s="5" t="s">
        <v>11</v>
      </c>
      <c r="B6" s="3">
        <v>0</v>
      </c>
      <c r="C6" s="15"/>
      <c r="D6" s="1" t="s">
        <v>21</v>
      </c>
      <c r="E6" s="3">
        <v>2900</v>
      </c>
      <c r="F6" s="4">
        <f>E6/(E12-E8)</f>
        <v>0.023842605914610585</v>
      </c>
      <c r="G6" s="3">
        <v>2900</v>
      </c>
      <c r="H6" s="4">
        <v>0.015177573238545633</v>
      </c>
    </row>
    <row r="7" spans="1:8" ht="34.5" customHeight="1">
      <c r="A7" s="6" t="s">
        <v>12</v>
      </c>
      <c r="B7" s="3">
        <v>32160</v>
      </c>
      <c r="C7" s="15"/>
      <c r="D7" s="1" t="s">
        <v>22</v>
      </c>
      <c r="E7" s="3">
        <v>3631</v>
      </c>
      <c r="F7" s="4">
        <f>E7/(E12-E8)</f>
        <v>0.029852586922741734</v>
      </c>
      <c r="G7" s="3">
        <v>3631</v>
      </c>
      <c r="H7" s="4">
        <v>0.017106116816026327</v>
      </c>
    </row>
    <row r="8" spans="1:8" ht="34.5" customHeight="1">
      <c r="A8" s="6" t="s">
        <v>13</v>
      </c>
      <c r="B8" s="3">
        <v>32160</v>
      </c>
      <c r="C8" s="15"/>
      <c r="D8" s="1" t="s">
        <v>23</v>
      </c>
      <c r="E8" s="3">
        <v>35505</v>
      </c>
      <c r="F8" s="4">
        <v>0</v>
      </c>
      <c r="G8" s="3">
        <v>68971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17185</v>
      </c>
      <c r="F9" s="4">
        <f>E9/(E12-E8)</f>
        <v>0.14128799401468375</v>
      </c>
      <c r="G9" s="3">
        <v>18392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5"/>
      <c r="D10" s="1" t="s">
        <v>25</v>
      </c>
      <c r="E10" s="3">
        <v>5350</v>
      </c>
      <c r="F10" s="4">
        <f>E10/(E12-E8)</f>
        <v>0.04398549711833332</v>
      </c>
      <c r="G10" s="3">
        <v>12350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935</v>
      </c>
      <c r="F11" s="4">
        <f>E11/(E12-E8)</f>
        <v>0.007687185010400309</v>
      </c>
      <c r="G11" s="3">
        <v>2141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157136</v>
      </c>
      <c r="F12" s="4">
        <f>(E12-E8)/(E12-E8)</f>
        <v>1</v>
      </c>
      <c r="G12" s="3">
        <v>208604</v>
      </c>
      <c r="H12" s="4">
        <v>1</v>
      </c>
    </row>
    <row r="13" spans="1:8" ht="34.5" customHeight="1">
      <c r="A13" s="1" t="s">
        <v>16</v>
      </c>
      <c r="B13" s="3">
        <f>SUM(B5:B12)</f>
        <v>818770</v>
      </c>
      <c r="C13" s="15"/>
      <c r="D13" s="1" t="s">
        <v>28</v>
      </c>
      <c r="E13" s="3">
        <v>813046</v>
      </c>
      <c r="F13" s="4"/>
      <c r="G13" s="3">
        <f>E13</f>
        <v>813046</v>
      </c>
      <c r="H13" s="4"/>
    </row>
    <row r="14" spans="1:8" ht="34.5" customHeight="1">
      <c r="A14" s="1" t="s">
        <v>17</v>
      </c>
      <c r="B14" s="3">
        <f>B13+B4</f>
        <v>970182</v>
      </c>
      <c r="C14" s="16"/>
      <c r="D14" s="1" t="s">
        <v>29</v>
      </c>
      <c r="E14" s="3">
        <f>E12+E13</f>
        <v>970182</v>
      </c>
      <c r="F14" s="8">
        <f>SUM(F4:F11)</f>
        <v>1</v>
      </c>
      <c r="G14" s="3">
        <f>G12+G13</f>
        <v>1021650</v>
      </c>
      <c r="H14" s="8">
        <v>1</v>
      </c>
    </row>
    <row r="15" spans="1:8" ht="39.75" customHeight="1">
      <c r="A15" s="1" t="s">
        <v>18</v>
      </c>
      <c r="B15" s="11" t="s">
        <v>34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31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2015-11-27T03:24:33Z</dcterms:modified>
  <cp:category/>
  <cp:version/>
  <cp:contentType/>
  <cp:contentStatus/>
</cp:coreProperties>
</file>