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4-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<sst xmlns="http://schemas.openxmlformats.org/spreadsheetml/2006/main" count="37" uniqueCount="35">
  <si>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</si>
  <si>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</si>
  <si>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</si>
  <si>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</si>
  <si>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</si>
  <si>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</si>
  <si>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</si>
  <si>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</si>
  <si>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</si>
  <si>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</si>
  <si>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</si>
  <si>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</si>
  <si>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</si>
  <si>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</si>
  <si>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</si>
  <si>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</si>
  <si>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</si>
  <si>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</si>
  <si>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</si>
  <si>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</si>
  <si>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</si>
  <si>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</si>
  <si>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</si>
  <si>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</si>
  <si>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</si>
  <si>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</si>
  <si>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</si>
  <si>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</si>
  <si>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</si>
  <si>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</si>
  <si>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</si>
  <si>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 xml:space="preserve">製表：王淑如        出納：崔倩筠        會計：黃千夏       執行秘書：黃靜文        稽核：吳嘉政        校長：賴英杰    </t>
  </si>
  <si>
    <t>一、本月補助費收入包括下列各項：午餐費、健保溢繳
二、本月補助費支出包括下列各項：</t>
  </si>
  <si>
    <r>
      <t>104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05</t>
    </r>
    <r>
      <rPr>
        <sz val="18"/>
        <rFont val="標楷體"/>
        <family val="4"/>
      </rPr>
      <t>月份學校午餐費收支結算表</t>
    </r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</si>
  <si>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學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237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短期行政1人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代理教師3人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266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36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2680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4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10720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</si>
</sst>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L7" sqref="L7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0" t="s">
        <v>30</v>
      </c>
      <c r="B1" s="10"/>
      <c r="C1" s="10"/>
      <c r="D1" s="9" t="s">
        <v>33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388603</v>
      </c>
      <c r="C4" s="14" t="s">
        <v>34</v>
      </c>
      <c r="D4" s="1" t="s">
        <v>19</v>
      </c>
      <c r="E4" s="3">
        <v>7225</v>
      </c>
      <c r="F4" s="4">
        <f>E4/(E12-E8)</f>
        <v>0.058457530300823665</v>
      </c>
      <c r="G4" s="3">
        <v>50308</v>
      </c>
      <c r="H4" s="4">
        <v>0.055816128254619526</v>
      </c>
    </row>
    <row r="5" spans="1:8" ht="34.5" customHeight="1">
      <c r="A5" s="1" t="s">
        <v>10</v>
      </c>
      <c r="B5" s="3">
        <v>16750</v>
      </c>
      <c r="C5" s="15"/>
      <c r="D5" s="1" t="s">
        <v>20</v>
      </c>
      <c r="E5" s="3">
        <v>105007</v>
      </c>
      <c r="F5" s="4">
        <f>E5/(E12-E8)</f>
        <v>0.849612440733369</v>
      </c>
      <c r="G5" s="3">
        <v>716729</v>
      </c>
      <c r="H5" s="4">
        <v>0.7052337631030137</v>
      </c>
    </row>
    <row r="6" spans="1:8" ht="34.5" customHeight="1">
      <c r="A6" s="5" t="s">
        <v>11</v>
      </c>
      <c r="B6" s="3">
        <v>1340</v>
      </c>
      <c r="C6" s="15"/>
      <c r="D6" s="1" t="s">
        <v>21</v>
      </c>
      <c r="E6" s="3">
        <v>1359</v>
      </c>
      <c r="F6" s="4">
        <f>E6/(E12-E8)</f>
        <v>0.010995679401912714</v>
      </c>
      <c r="G6" s="3">
        <v>14829</v>
      </c>
      <c r="H6" s="4">
        <v>0.015177573238545633</v>
      </c>
    </row>
    <row r="7" spans="1:8" ht="34.5" customHeight="1">
      <c r="A7" s="6" t="s">
        <v>12</v>
      </c>
      <c r="B7" s="3">
        <v>46900</v>
      </c>
      <c r="C7" s="15"/>
      <c r="D7" s="1" t="s">
        <v>22</v>
      </c>
      <c r="E7" s="3">
        <v>3220</v>
      </c>
      <c r="F7" s="4">
        <f>E7/(E12-E8)</f>
        <v>0.026053044646180235</v>
      </c>
      <c r="G7" s="3">
        <v>20185</v>
      </c>
      <c r="H7" s="4">
        <v>0.017106116816026327</v>
      </c>
    </row>
    <row r="8" spans="1:8" ht="34.5" customHeight="1">
      <c r="A8" s="6" t="s">
        <v>13</v>
      </c>
      <c r="B8" s="3">
        <v>73700</v>
      </c>
      <c r="C8" s="15"/>
      <c r="D8" s="1" t="s">
        <v>23</v>
      </c>
      <c r="E8" s="3">
        <v>34161</v>
      </c>
      <c r="F8" s="4">
        <v>0</v>
      </c>
      <c r="G8" s="3">
        <v>308339</v>
      </c>
      <c r="H8" s="4">
        <v>0</v>
      </c>
    </row>
    <row r="9" spans="1:8" ht="34.5" customHeight="1">
      <c r="A9" s="7" t="s">
        <v>14</v>
      </c>
      <c r="B9" s="3">
        <f>'[1].xls].xls].xls].xls].xls].xls].xls].'!J52</f>
        <v>0</v>
      </c>
      <c r="C9" s="15"/>
      <c r="D9" s="1" t="s">
        <v>24</v>
      </c>
      <c r="E9" s="3">
        <v>3230</v>
      </c>
      <c r="F9" s="4">
        <f>E9/(E12-E8)</f>
        <v>0.02613395472272117</v>
      </c>
      <c r="G9" s="3">
        <v>148657</v>
      </c>
      <c r="H9" s="4">
        <v>0.12873351960820795</v>
      </c>
    </row>
    <row r="10" spans="1:8" ht="34.5" customHeight="1">
      <c r="A10" s="1" t="s">
        <v>15</v>
      </c>
      <c r="B10" s="3">
        <v>0</v>
      </c>
      <c r="C10" s="15"/>
      <c r="D10" s="1" t="s">
        <v>25</v>
      </c>
      <c r="E10" s="3">
        <v>0</v>
      </c>
      <c r="F10" s="4">
        <f>E10/(E12-E8)</f>
        <v>0</v>
      </c>
      <c r="G10" s="3">
        <v>51480</v>
      </c>
      <c r="H10" s="4">
        <v>0.02200351732696094</v>
      </c>
    </row>
    <row r="11" spans="1:8" ht="34.5" customHeight="1">
      <c r="A11" s="7"/>
      <c r="B11" s="3">
        <f>'[1].xls].xls].xls].xls].xls].xls].xls].'!L52</f>
        <v>0</v>
      </c>
      <c r="C11" s="15"/>
      <c r="D11" s="1" t="s">
        <v>26</v>
      </c>
      <c r="E11" s="3">
        <v>3553</v>
      </c>
      <c r="F11" s="4">
        <f>E11/(E12-E8)</f>
        <v>0.028747350194993283</v>
      </c>
      <c r="G11" s="3">
        <v>16629</v>
      </c>
      <c r="H11" s="4">
        <v>0.05592938165262594</v>
      </c>
    </row>
    <row r="12" spans="1:8" ht="34.5" customHeight="1">
      <c r="A12" s="1"/>
      <c r="B12" s="3">
        <f>'[1].xls].xls].xls].xls].xls].xls].xls].'!N52</f>
        <v>0</v>
      </c>
      <c r="C12" s="15"/>
      <c r="D12" s="1" t="s">
        <v>27</v>
      </c>
      <c r="E12" s="3">
        <f>SUM(E4:E11)</f>
        <v>157755</v>
      </c>
      <c r="F12" s="4">
        <f>(E12-E8)/(E12-E8)</f>
        <v>1</v>
      </c>
      <c r="G12" s="3">
        <f>SUM(G4:G11)</f>
        <v>1327156</v>
      </c>
      <c r="H12" s="4">
        <v>1</v>
      </c>
    </row>
    <row r="13" spans="1:8" ht="34.5" customHeight="1">
      <c r="A13" s="1" t="s">
        <v>16</v>
      </c>
      <c r="B13" s="3">
        <f>SUM(B5:B12)</f>
        <v>138690</v>
      </c>
      <c r="C13" s="15"/>
      <c r="D13" s="1" t="s">
        <v>28</v>
      </c>
      <c r="E13" s="3">
        <v>369538</v>
      </c>
      <c r="F13" s="4"/>
      <c r="G13" s="3">
        <f>E13</f>
        <v>369538</v>
      </c>
      <c r="H13" s="4"/>
    </row>
    <row r="14" spans="1:8" ht="34.5" customHeight="1">
      <c r="A14" s="1" t="s">
        <v>17</v>
      </c>
      <c r="B14" s="3">
        <f>B13+B4</f>
        <v>527293</v>
      </c>
      <c r="C14" s="16"/>
      <c r="D14" s="1" t="s">
        <v>29</v>
      </c>
      <c r="E14" s="3">
        <f>E12+E13</f>
        <v>527293</v>
      </c>
      <c r="F14" s="8">
        <f>SUM(F4:F11)</f>
        <v>1</v>
      </c>
      <c r="G14" s="3">
        <f>G12+G13</f>
        <v>1696694</v>
      </c>
      <c r="H14" s="8">
        <v>1</v>
      </c>
    </row>
    <row r="15" spans="1:8" ht="39.75" customHeight="1">
      <c r="A15" s="1" t="s">
        <v>18</v>
      </c>
      <c r="B15" s="11" t="s">
        <v>32</v>
      </c>
      <c r="C15" s="12"/>
      <c r="D15" s="12"/>
      <c r="E15" s="12"/>
      <c r="F15" s="12"/>
      <c r="G15" s="12"/>
      <c r="H15" s="12"/>
    </row>
    <row r="16" spans="1:8" ht="30" customHeight="1">
      <c r="A16" s="13" t="s">
        <v>31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2015-06-02T08:04:25Z</dcterms:modified>
  <cp:category/>
  <cp:version/>
  <cp:contentType/>
  <cp:contentStatus/>
</cp:coreProperties>
</file>