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104-0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<sst xmlns="http://schemas.openxmlformats.org/spreadsheetml/2006/main" count="37" uniqueCount="35">
  <si>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</si>
  <si>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</si>
  <si>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</si>
  <si>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</si>
  <si>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</si>
  <si>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</si>
  <si>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</si>
  <si>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</si>
  <si>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</si>
  <si>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</si>
  <si>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本月午餐費</t>
  </si>
  <si>
    <t>補繳以前月份
午餐費</t>
  </si>
  <si>
    <t>中低低收入戶學生補助費</t>
  </si>
  <si>
    <t>清寒學生
補助費</t>
  </si>
  <si>
    <t>烹調人員工作補貼費</t>
  </si>
  <si>
    <t>其  他</t>
  </si>
  <si>
    <t>本月合計</t>
  </si>
  <si>
    <t>合計</t>
  </si>
  <si>
    <t>備   註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</si>
  <si>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</si>
  <si>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</si>
  <si>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</si>
  <si>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</si>
  <si>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</si>
  <si>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</si>
  <si>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</si>
  <si>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</si>
  <si>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</si>
  <si>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</si>
  <si>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</si>
  <si>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r>
      <t xml:space="preserve">   </t>
    </r>
    <r>
      <rPr>
        <sz val="18"/>
        <rFont val="標楷體"/>
        <family val="4"/>
      </rPr>
      <t>嘉義縣太保市安東國民小學</t>
    </r>
  </si>
  <si>
    <t>一、本月補助費收入包括下列各項：午餐費
二、本月補助費支出包括下列各項：</t>
  </si>
  <si>
    <t xml:space="preserve">製表：王淑如        出納：崔倩筠        會計：黃千夏       執行秘書：黃靜文        稽核：吳嘉政        校長：賴英杰    </t>
  </si>
  <si>
    <r>
      <t>104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02</t>
    </r>
    <r>
      <rPr>
        <sz val="18"/>
        <rFont val="標楷體"/>
        <family val="4"/>
      </rPr>
      <t>月份學校午餐費收支結算表</t>
    </r>
  </si>
  <si>
    <r>
      <rPr>
        <sz val="12"/>
        <rFont val="標楷體"/>
        <family val="4"/>
      </rPr>
      <t>一、本月每人收午餐費</t>
    </r>
    <r>
      <rPr>
        <sz val="12"/>
        <rFont val="Times New Roman"/>
        <family val="1"/>
      </rPr>
      <t xml:space="preserve">  670  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學 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>236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替代役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短期行政1人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</t>
    </r>
    <r>
      <rPr>
        <sz val="12"/>
        <rFont val="標楷體"/>
        <family val="4"/>
      </rPr>
      <t>代理教師3人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265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36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</t>
    </r>
    <r>
      <rPr>
        <sz val="12"/>
        <rFont val="標楷體"/>
        <family val="4"/>
      </rPr>
      <t xml:space="preserve">四、本月未繳午餐費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 xml:space="preserve">元
五、以前未繳午餐費
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3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5360</t>
    </r>
    <r>
      <rPr>
        <sz val="12"/>
        <rFont val="標楷體"/>
        <family val="4"/>
      </rPr>
      <t>元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</si>
</sst>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6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0" xfId="33" applyNumberFormat="1" applyFont="1" applyBorder="1" applyAlignment="1">
      <alignment horizontal="center" vertical="center"/>
    </xf>
    <xf numFmtId="176" fontId="6" fillId="0" borderId="10" xfId="33" applyNumberFormat="1" applyFont="1" applyBorder="1" applyAlignment="1">
      <alignment vertical="center"/>
    </xf>
    <xf numFmtId="10" fontId="6" fillId="0" borderId="10" xfId="39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6" fillId="0" borderId="10" xfId="39" applyFont="1" applyBorder="1" applyAlignment="1">
      <alignment vertical="center"/>
    </xf>
    <xf numFmtId="10" fontId="45" fillId="0" borderId="10" xfId="39" applyNumberFormat="1" applyFont="1" applyBorder="1" applyAlignment="1">
      <alignment vertical="center"/>
    </xf>
    <xf numFmtId="9" fontId="45" fillId="0" borderId="10" xfId="39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OGJ01SPR\dc_readfile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zoomScalePageLayoutView="0" workbookViewId="0" topLeftCell="A1">
      <selection activeCell="C4" sqref="C4:C14"/>
    </sheetView>
  </sheetViews>
  <sheetFormatPr defaultColWidth="9.00390625" defaultRowHeight="16.5"/>
  <cols>
    <col min="1" max="2" width="13.625" style="0" customWidth="1"/>
    <col min="3" max="3" width="36.625" style="0" customWidth="1"/>
    <col min="4" max="4" width="12.625" style="0" customWidth="1"/>
    <col min="5" max="6" width="10.625" style="0" customWidth="1"/>
    <col min="7" max="7" width="11.375" style="0" customWidth="1"/>
    <col min="8" max="8" width="10.625" style="0" customWidth="1"/>
  </cols>
  <sheetData>
    <row r="1" spans="1:8" ht="33" customHeight="1">
      <c r="A1" s="12" t="s">
        <v>30</v>
      </c>
      <c r="B1" s="12"/>
      <c r="C1" s="12"/>
      <c r="D1" s="11" t="s">
        <v>33</v>
      </c>
      <c r="E1" s="11"/>
      <c r="F1" s="11"/>
      <c r="G1" s="11"/>
      <c r="H1" s="11"/>
    </row>
    <row r="2" spans="1:8" ht="24" customHeight="1">
      <c r="A2" s="19" t="s">
        <v>1</v>
      </c>
      <c r="B2" s="19"/>
      <c r="C2" s="19"/>
      <c r="D2" s="19" t="s">
        <v>2</v>
      </c>
      <c r="E2" s="19"/>
      <c r="F2" s="19"/>
      <c r="G2" s="19" t="s">
        <v>0</v>
      </c>
      <c r="H2" s="19"/>
    </row>
    <row r="3" spans="1:8" ht="34.5" customHeight="1">
      <c r="A3" s="1" t="s">
        <v>3</v>
      </c>
      <c r="B3" s="2" t="s">
        <v>4</v>
      </c>
      <c r="C3" s="1" t="s">
        <v>5</v>
      </c>
      <c r="D3" s="1" t="s">
        <v>6</v>
      </c>
      <c r="E3" s="2" t="s">
        <v>7</v>
      </c>
      <c r="F3" s="1" t="s">
        <v>8</v>
      </c>
      <c r="G3" s="2" t="s">
        <v>7</v>
      </c>
      <c r="H3" s="1" t="s">
        <v>8</v>
      </c>
    </row>
    <row r="4" spans="1:8" ht="34.5" customHeight="1">
      <c r="A4" s="1" t="s">
        <v>9</v>
      </c>
      <c r="B4" s="3">
        <v>120647</v>
      </c>
      <c r="C4" s="16" t="s">
        <v>34</v>
      </c>
      <c r="D4" s="1" t="s">
        <v>19</v>
      </c>
      <c r="E4" s="3">
        <v>0</v>
      </c>
      <c r="F4" s="9" t="e">
        <f>E4/(E12-E8)</f>
        <v>#DIV/0!</v>
      </c>
      <c r="G4" s="3">
        <v>29837</v>
      </c>
      <c r="H4" s="4">
        <v>0.055816128254619526</v>
      </c>
    </row>
    <row r="5" spans="1:8" ht="34.5" customHeight="1">
      <c r="A5" s="1" t="s">
        <v>10</v>
      </c>
      <c r="B5" s="3">
        <v>0</v>
      </c>
      <c r="C5" s="17"/>
      <c r="D5" s="1" t="s">
        <v>20</v>
      </c>
      <c r="E5" s="3">
        <v>0</v>
      </c>
      <c r="F5" s="9" t="e">
        <f>E5/(E12-E8)</f>
        <v>#DIV/0!</v>
      </c>
      <c r="G5" s="3">
        <v>484340</v>
      </c>
      <c r="H5" s="4">
        <v>0.7052337631030137</v>
      </c>
    </row>
    <row r="6" spans="1:8" ht="34.5" customHeight="1">
      <c r="A6" s="5" t="s">
        <v>11</v>
      </c>
      <c r="B6" s="3">
        <v>150</v>
      </c>
      <c r="C6" s="17"/>
      <c r="D6" s="1" t="s">
        <v>21</v>
      </c>
      <c r="E6" s="3">
        <v>0</v>
      </c>
      <c r="F6" s="9" t="e">
        <f>E6/(E12-E8)</f>
        <v>#DIV/0!</v>
      </c>
      <c r="G6" s="3">
        <v>9790</v>
      </c>
      <c r="H6" s="4">
        <v>0.015177573238545633</v>
      </c>
    </row>
    <row r="7" spans="1:8" ht="34.5" customHeight="1">
      <c r="A7" s="6" t="s">
        <v>12</v>
      </c>
      <c r="B7" s="3">
        <v>0</v>
      </c>
      <c r="C7" s="17"/>
      <c r="D7" s="1" t="s">
        <v>22</v>
      </c>
      <c r="E7" s="3">
        <v>0</v>
      </c>
      <c r="F7" s="9" t="e">
        <f>E7/(E12-E8)</f>
        <v>#DIV/0!</v>
      </c>
      <c r="G7" s="3">
        <v>11762</v>
      </c>
      <c r="H7" s="4">
        <v>0.017106116816026327</v>
      </c>
    </row>
    <row r="8" spans="1:8" ht="34.5" customHeight="1">
      <c r="A8" s="6" t="s">
        <v>13</v>
      </c>
      <c r="B8" s="3">
        <v>0</v>
      </c>
      <c r="C8" s="17"/>
      <c r="D8" s="1" t="s">
        <v>23</v>
      </c>
      <c r="E8" s="3">
        <v>0</v>
      </c>
      <c r="F8" s="9">
        <v>0</v>
      </c>
      <c r="G8" s="3">
        <v>202676</v>
      </c>
      <c r="H8" s="4">
        <v>0</v>
      </c>
    </row>
    <row r="9" spans="1:8" ht="34.5" customHeight="1">
      <c r="A9" s="7" t="s">
        <v>14</v>
      </c>
      <c r="B9" s="3">
        <f>'[1].xls].xls].xls].xls].xls].xls].xls].'!J52</f>
        <v>0</v>
      </c>
      <c r="C9" s="17"/>
      <c r="D9" s="1" t="s">
        <v>24</v>
      </c>
      <c r="E9" s="3">
        <v>0</v>
      </c>
      <c r="F9" s="9" t="e">
        <f>E9/(E12-E8)</f>
        <v>#DIV/0!</v>
      </c>
      <c r="G9" s="3">
        <v>77888</v>
      </c>
      <c r="H9" s="4">
        <v>0.12873351960820795</v>
      </c>
    </row>
    <row r="10" spans="1:8" ht="34.5" customHeight="1">
      <c r="A10" s="1" t="s">
        <v>15</v>
      </c>
      <c r="B10" s="3">
        <v>0</v>
      </c>
      <c r="C10" s="17"/>
      <c r="D10" s="1" t="s">
        <v>25</v>
      </c>
      <c r="E10" s="3">
        <v>0</v>
      </c>
      <c r="F10" s="9" t="e">
        <f>E10/(E12-E8)</f>
        <v>#DIV/0!</v>
      </c>
      <c r="G10" s="3">
        <v>45400</v>
      </c>
      <c r="H10" s="4">
        <v>0.02200351732696094</v>
      </c>
    </row>
    <row r="11" spans="1:8" ht="34.5" customHeight="1">
      <c r="A11" s="7"/>
      <c r="B11" s="3">
        <f>'[1].xls].xls].xls].xls].xls].xls].xls].'!L52</f>
        <v>0</v>
      </c>
      <c r="C11" s="17"/>
      <c r="D11" s="1" t="s">
        <v>26</v>
      </c>
      <c r="E11" s="3">
        <v>0</v>
      </c>
      <c r="F11" s="9" t="e">
        <f>E11/(E12-E8)</f>
        <v>#DIV/0!</v>
      </c>
      <c r="G11" s="3">
        <v>8614</v>
      </c>
      <c r="H11" s="4">
        <v>0.05592938165262594</v>
      </c>
    </row>
    <row r="12" spans="1:8" ht="34.5" customHeight="1">
      <c r="A12" s="1"/>
      <c r="B12" s="3">
        <f>'[1].xls].xls].xls].xls].xls].xls].xls].'!N52</f>
        <v>0</v>
      </c>
      <c r="C12" s="17"/>
      <c r="D12" s="1" t="s">
        <v>27</v>
      </c>
      <c r="E12" s="3">
        <f>SUM(E4:E11)</f>
        <v>0</v>
      </c>
      <c r="F12" s="9" t="e">
        <f>(E12-E8)/(E12-E8)</f>
        <v>#DIV/0!</v>
      </c>
      <c r="G12" s="3">
        <f>SUM(G4:G11)</f>
        <v>870307</v>
      </c>
      <c r="H12" s="4">
        <v>1</v>
      </c>
    </row>
    <row r="13" spans="1:8" ht="34.5" customHeight="1">
      <c r="A13" s="1" t="s">
        <v>16</v>
      </c>
      <c r="B13" s="3">
        <f>SUM(B5:B12)</f>
        <v>150</v>
      </c>
      <c r="C13" s="17"/>
      <c r="D13" s="1" t="s">
        <v>28</v>
      </c>
      <c r="E13" s="3">
        <v>120797</v>
      </c>
      <c r="F13" s="4"/>
      <c r="G13" s="3">
        <f>E13</f>
        <v>120797</v>
      </c>
      <c r="H13" s="4"/>
    </row>
    <row r="14" spans="1:8" ht="34.5" customHeight="1">
      <c r="A14" s="1" t="s">
        <v>17</v>
      </c>
      <c r="B14" s="3">
        <f>B13+B4</f>
        <v>120797</v>
      </c>
      <c r="C14" s="18"/>
      <c r="D14" s="1" t="s">
        <v>29</v>
      </c>
      <c r="E14" s="3">
        <f>E12+E13</f>
        <v>120797</v>
      </c>
      <c r="F14" s="10" t="e">
        <f>SUM(F4:F11)</f>
        <v>#DIV/0!</v>
      </c>
      <c r="G14" s="3">
        <f>G12+G13</f>
        <v>991104</v>
      </c>
      <c r="H14" s="8">
        <v>1</v>
      </c>
    </row>
    <row r="15" spans="1:8" ht="39.75" customHeight="1">
      <c r="A15" s="1" t="s">
        <v>18</v>
      </c>
      <c r="B15" s="13" t="s">
        <v>31</v>
      </c>
      <c r="C15" s="14"/>
      <c r="D15" s="14"/>
      <c r="E15" s="14"/>
      <c r="F15" s="14"/>
      <c r="G15" s="14"/>
      <c r="H15" s="14"/>
    </row>
    <row r="16" spans="1:8" ht="30" customHeight="1">
      <c r="A16" s="15" t="s">
        <v>32</v>
      </c>
      <c r="B16" s="15"/>
      <c r="C16" s="15"/>
      <c r="D16" s="15"/>
      <c r="E16" s="15"/>
      <c r="F16" s="15"/>
      <c r="G16" s="15"/>
      <c r="H16" s="15"/>
    </row>
  </sheetData>
  <sheetProtection/>
  <mergeCells count="8">
    <mergeCell ref="D1:H1"/>
    <mergeCell ref="A1:C1"/>
    <mergeCell ref="B15:H15"/>
    <mergeCell ref="A16:H16"/>
    <mergeCell ref="C4:C14"/>
    <mergeCell ref="A2:C2"/>
    <mergeCell ref="D2:F2"/>
    <mergeCell ref="G2:H2"/>
  </mergeCells>
  <printOptions/>
  <pageMargins left="0.75" right="0.75" top="1" bottom="1" header="0.5" footer="0.5"/>
  <pageSetup orientation="portrait" paperSize="9" r:id="rId1"/>
  <ignoredErrors>
    <ignoredError sqref="F12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dcterms:created xsi:type="dcterms:W3CDTF">2014-02-26T06:12:13Z</dcterms:created>
  <dcterms:modified xsi:type="dcterms:W3CDTF">2015-05-14T04:52:12Z</dcterms:modified>
  <cp:category/>
  <cp:version/>
  <cp:contentType/>
  <cp:contentStatus/>
</cp:coreProperties>
</file>