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3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<sst xmlns="http://schemas.openxmlformats.org/spreadsheetml/2006/main" count="37" uniqueCount="35">
  <si>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</si>
  <si>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</si>
  <si>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</si>
  <si>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</si>
  <si>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</si>
  <si>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</si>
  <si>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</si>
  <si>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</si>
  <si>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</si>
  <si>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</si>
  <si>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</si>
  <si>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</si>
  <si>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</si>
  <si>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</si>
  <si>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</si>
  <si>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</si>
  <si>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</si>
  <si>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</si>
  <si>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</si>
  <si>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</si>
  <si>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</si>
  <si>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</si>
  <si>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</si>
  <si>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</si>
  <si>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</si>
  <si>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</si>
  <si>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</si>
  <si>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</si>
  <si>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</si>
  <si>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</si>
  <si>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</si>
  <si>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</si>
  <si>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t xml:space="preserve">製表：王淑如        出納：崔倩筠        會計：黃千夏       執行秘書：黃靜文        稽核：吳嘉政        校長：賴英杰    </t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</si>
  <si>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</si>
  <si>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265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18090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</si>
</sst>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L11" sqref="L11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537858</v>
      </c>
      <c r="C4" s="14" t="s">
        <v>34</v>
      </c>
      <c r="D4" s="1" t="s">
        <v>19</v>
      </c>
      <c r="E4" s="3">
        <v>9703</v>
      </c>
      <c r="F4" s="4">
        <f>E4/(E12-E8)</f>
        <v>0.05408403286400678</v>
      </c>
      <c r="G4" s="3">
        <v>24617</v>
      </c>
      <c r="H4" s="4">
        <v>0.055816128254619526</v>
      </c>
    </row>
    <row r="5" spans="1:8" ht="34.5" customHeight="1">
      <c r="A5" s="1" t="s">
        <v>10</v>
      </c>
      <c r="B5" s="3">
        <v>1340</v>
      </c>
      <c r="C5" s="15"/>
      <c r="D5" s="1" t="s">
        <v>20</v>
      </c>
      <c r="E5" s="3">
        <v>136021</v>
      </c>
      <c r="F5" s="4">
        <f>E5/(E12-E8)</f>
        <v>0.7581741970725617</v>
      </c>
      <c r="G5" s="3">
        <v>336448</v>
      </c>
      <c r="H5" s="4">
        <v>0.7052337631030137</v>
      </c>
    </row>
    <row r="6" spans="1:8" ht="34.5" customHeight="1">
      <c r="A6" s="5" t="s">
        <v>11</v>
      </c>
      <c r="B6" s="3">
        <v>2010</v>
      </c>
      <c r="C6" s="15"/>
      <c r="D6" s="1" t="s">
        <v>21</v>
      </c>
      <c r="E6" s="3">
        <v>2940</v>
      </c>
      <c r="F6" s="4">
        <f>E6/(E12-E8)</f>
        <v>0.01638741179224775</v>
      </c>
      <c r="G6" s="3">
        <v>7590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3632</v>
      </c>
      <c r="F7" s="4">
        <f>E7/(E12-E8)</f>
        <v>0.02024458490797409</v>
      </c>
      <c r="G7" s="3">
        <v>8822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32935</v>
      </c>
      <c r="F8" s="4">
        <v>0</v>
      </c>
      <c r="G8" s="3">
        <v>130771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19020</v>
      </c>
      <c r="F9" s="4">
        <f>E9/(E12-E8)</f>
        <v>0.10601652118658239</v>
      </c>
      <c r="G9" s="3">
        <v>71832</v>
      </c>
      <c r="H9" s="4">
        <v>0.12873351960820795</v>
      </c>
    </row>
    <row r="10" spans="1:8" ht="34.5" customHeight="1">
      <c r="A10" s="1" t="s">
        <v>15</v>
      </c>
      <c r="B10" s="3">
        <v>103</v>
      </c>
      <c r="C10" s="15"/>
      <c r="D10" s="1" t="s">
        <v>25</v>
      </c>
      <c r="E10" s="3">
        <v>7800</v>
      </c>
      <c r="F10" s="4">
        <f>E10/(E12-E8)</f>
        <v>0.04347680679575934</v>
      </c>
      <c r="G10" s="3">
        <v>39400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290</v>
      </c>
      <c r="F11" s="4">
        <f>E11/(E12-E8)</f>
        <v>0.0016164453808679754</v>
      </c>
      <c r="G11" s="3">
        <v>8334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212341</v>
      </c>
      <c r="F12" s="4">
        <f>(E12-E8)/(E12-E8)</f>
        <v>1</v>
      </c>
      <c r="G12" s="3">
        <f>SUM(G4:G11)</f>
        <v>627814</v>
      </c>
      <c r="H12" s="4">
        <v>1</v>
      </c>
    </row>
    <row r="13" spans="1:8" ht="34.5" customHeight="1">
      <c r="A13" s="1" t="s">
        <v>16</v>
      </c>
      <c r="B13" s="3">
        <f>SUM(B5:B12)</f>
        <v>3453</v>
      </c>
      <c r="C13" s="15"/>
      <c r="D13" s="1" t="s">
        <v>28</v>
      </c>
      <c r="E13" s="3">
        <v>328970</v>
      </c>
      <c r="F13" s="4"/>
      <c r="G13" s="3">
        <f>E13</f>
        <v>328970</v>
      </c>
      <c r="H13" s="4"/>
    </row>
    <row r="14" spans="1:8" ht="34.5" customHeight="1">
      <c r="A14" s="1" t="s">
        <v>17</v>
      </c>
      <c r="B14" s="3">
        <f>B13+B4</f>
        <v>541311</v>
      </c>
      <c r="C14" s="16"/>
      <c r="D14" s="1" t="s">
        <v>29</v>
      </c>
      <c r="E14" s="3">
        <f>E12+E13</f>
        <v>541311</v>
      </c>
      <c r="F14" s="8">
        <f>SUM(F4:F11)</f>
        <v>1.0000000000000002</v>
      </c>
      <c r="G14" s="3">
        <f>G12+G13</f>
        <v>956784</v>
      </c>
      <c r="H14" s="8">
        <v>1</v>
      </c>
    </row>
    <row r="15" spans="1:8" ht="39.75" customHeight="1">
      <c r="A15" s="1" t="s">
        <v>18</v>
      </c>
      <c r="B15" s="11" t="s">
        <v>31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32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2015-05-14T03:32:18Z</dcterms:modified>
  <cp:category/>
  <cp:version/>
  <cp:contentType/>
  <cp:contentStatus/>
</cp:coreProperties>
</file>